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cetni\Desktop\Stránky\"/>
    </mc:Choice>
  </mc:AlternateContent>
  <xr:revisionPtr revIDLastSave="0" documentId="13_ncr:1_{91CC198A-3F68-4D61-91F4-431728998D10}" xr6:coauthVersionLast="45" xr6:coauthVersionMax="45" xr10:uidLastSave="{00000000-0000-0000-0000-000000000000}"/>
  <bookViews>
    <workbookView xWindow="1884" yWindow="1884" windowWidth="17280" windowHeight="8964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86" i="1" s="1"/>
  <c r="E47" i="1"/>
  <c r="E71" i="1"/>
  <c r="E35" i="1"/>
  <c r="E68" i="1"/>
  <c r="E64" i="1"/>
  <c r="E55" i="1"/>
  <c r="E50" i="1"/>
  <c r="E39" i="1"/>
  <c r="E28" i="1"/>
  <c r="E23" i="1"/>
  <c r="D28" i="1" l="1"/>
  <c r="C86" i="1" l="1"/>
  <c r="D86" i="1"/>
  <c r="B86" i="1" l="1"/>
  <c r="C28" i="1"/>
  <c r="B28" i="1"/>
  <c r="B92" i="1" l="1"/>
</calcChain>
</file>

<file path=xl/sharedStrings.xml><?xml version="1.0" encoding="utf-8"?>
<sst xmlns="http://schemas.openxmlformats.org/spreadsheetml/2006/main" count="112" uniqueCount="93">
  <si>
    <t>příjmy</t>
  </si>
  <si>
    <t>0000 daňové příjmy</t>
  </si>
  <si>
    <t>3631 veřejné osvětlení</t>
  </si>
  <si>
    <t>3639 komunální služby a územní rozv.</t>
  </si>
  <si>
    <t>3722 sběr a svoz komunál.odpadu</t>
  </si>
  <si>
    <t>3725 využívání komun.odpadů</t>
  </si>
  <si>
    <t>6171 činnost místní správy</t>
  </si>
  <si>
    <t>6310 obecné příjmy a výdaje z fin.oper.</t>
  </si>
  <si>
    <t>výdaje</t>
  </si>
  <si>
    <t>2212 komunikace</t>
  </si>
  <si>
    <t>2310 vodní hospodářství</t>
  </si>
  <si>
    <t>2321 odvádění a čištění odpadních vod</t>
  </si>
  <si>
    <t>3613 nebytové hospodářství</t>
  </si>
  <si>
    <t>3722 Sběr a svoz komunálních odpadů</t>
  </si>
  <si>
    <t>4359 ostatní služby v obl.soc.péče</t>
  </si>
  <si>
    <t>5212 ochrana obyvatelstva</t>
  </si>
  <si>
    <t>8124 splátky dl.úvěr od ČS</t>
  </si>
  <si>
    <t>financování</t>
  </si>
  <si>
    <t>8115 změna stavu bank.účtů</t>
  </si>
  <si>
    <t>Třída 2 - Nedaňové příjmy</t>
  </si>
  <si>
    <t xml:space="preserve"> Třída 1 - Daňové příjmy</t>
  </si>
  <si>
    <t>Třída 4 - Přijaté dotace</t>
  </si>
  <si>
    <t>Třída 5 - provozní výdaje</t>
  </si>
  <si>
    <t>Třída 6 - Kapitálové výdaje</t>
  </si>
  <si>
    <t>Třída 8   - financování</t>
  </si>
  <si>
    <t>1012 zemědělství</t>
  </si>
  <si>
    <t>2122 druhotné suroviny</t>
  </si>
  <si>
    <t>2143 cestovní ruch</t>
  </si>
  <si>
    <t>2411 pošta Partner</t>
  </si>
  <si>
    <t>3612 bytové hospodářství</t>
  </si>
  <si>
    <t xml:space="preserve">3632 pohřebnictví </t>
  </si>
  <si>
    <t>6330 vlastní fondy převody</t>
  </si>
  <si>
    <t>Třída 3 - Kapitálové příjmy</t>
  </si>
  <si>
    <t>1012 prodej pozemků</t>
  </si>
  <si>
    <t>Dotace SR</t>
  </si>
  <si>
    <t>1014 zvířata</t>
  </si>
  <si>
    <t>3113 základní škola</t>
  </si>
  <si>
    <t>3319 kronika</t>
  </si>
  <si>
    <t>3330 církev</t>
  </si>
  <si>
    <t>3419 TJ Sokol</t>
  </si>
  <si>
    <t>3632 pohřebnictví</t>
  </si>
  <si>
    <t>6310 služba peněžních ústavů</t>
  </si>
  <si>
    <t>6330 převody vlastním fondům</t>
  </si>
  <si>
    <t>6409 ostatní činnost</t>
  </si>
  <si>
    <t>1012 nákup pozemků</t>
  </si>
  <si>
    <t>6402 doplatek voleb 2017</t>
  </si>
  <si>
    <t>3631 veřejné osvětlení projekt</t>
  </si>
  <si>
    <t>2219 cyklo "Labská "</t>
  </si>
  <si>
    <t>2221 autobusová zastávka</t>
  </si>
  <si>
    <t>3699 lokalita 11 rodinných domků</t>
  </si>
  <si>
    <t>3399 ostatní záležitosti kultury</t>
  </si>
  <si>
    <t>3639 komunální služby a územní rozvoj</t>
  </si>
  <si>
    <t>6112 zastupitelstvo obce</t>
  </si>
  <si>
    <t>6399 ostatní finanční operace daň obec</t>
  </si>
  <si>
    <t>3612 pečovatelský dům</t>
  </si>
  <si>
    <t>2292 dopravní obslužnost</t>
  </si>
  <si>
    <t>3639 rodinné domky 11</t>
  </si>
  <si>
    <t>V souladu se zákonem č.250/2000 Sb., o rozpočtových pravidlech územních rozpočtů sdělujeme, že návrh rozpočtu obce Chotěvice</t>
  </si>
  <si>
    <t xml:space="preserve"> je v elektronické podobě zveřejněn na  www.chotevice.cz a v listinné podobě je k nahlédnutí v kanceláři OÚ v úředních hodinách.</t>
  </si>
  <si>
    <t>3113 základní a mateřská škola</t>
  </si>
  <si>
    <t>3399 přístřešek u čp. 264</t>
  </si>
  <si>
    <t>2219 cyklo - opravy</t>
  </si>
  <si>
    <t>3421 příprava hřiště Amerika</t>
  </si>
  <si>
    <t>schválený rozpočet 2019</t>
  </si>
  <si>
    <t>upravený rozpočet 2019</t>
  </si>
  <si>
    <t>výsledek k 31.12.2019</t>
  </si>
  <si>
    <t>6117 volby do Evropského parlamentu</t>
  </si>
  <si>
    <t>6402 vratka nákladů voleb rok 2018</t>
  </si>
  <si>
    <t>6409 příjmy</t>
  </si>
  <si>
    <t>8118 krátkodobé operace</t>
  </si>
  <si>
    <t>5213 rezerva na krizové situace</t>
  </si>
  <si>
    <t>2212 místní komunikace</t>
  </si>
  <si>
    <t>3635 územní plán</t>
  </si>
  <si>
    <t>2310 vodovod</t>
  </si>
  <si>
    <t>10xx</t>
  </si>
  <si>
    <t>22xx</t>
  </si>
  <si>
    <t>33xx</t>
  </si>
  <si>
    <t>34xx</t>
  </si>
  <si>
    <t>36xx</t>
  </si>
  <si>
    <t>63xx</t>
  </si>
  <si>
    <t>52xx</t>
  </si>
  <si>
    <t>64xx</t>
  </si>
  <si>
    <t>Třída 2 - Nedaňové příjmy celkem</t>
  </si>
  <si>
    <t>61xx</t>
  </si>
  <si>
    <t>Oddíly - Závazné ukazatele</t>
  </si>
  <si>
    <t>Druhové třídění - závazný ukazatel</t>
  </si>
  <si>
    <t>Paragraf - Závazné ukazatele</t>
  </si>
  <si>
    <t>Položky - Závazné ukazatele</t>
  </si>
  <si>
    <t xml:space="preserve">Rozpočet obce Chotěvice na rok 2020 </t>
  </si>
  <si>
    <t>Sejmuto po schválení rozpočtu na rok 2021</t>
  </si>
  <si>
    <t xml:space="preserve">Vyvěšeno na elektronické úřadní desce 23. března 2020 </t>
  </si>
  <si>
    <t>rozpočet  2020</t>
  </si>
  <si>
    <t>rozpočet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</si>
</sst>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u val="singleAccounting"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44" fontId="0" fillId="0" borderId="0" xfId="0" applyNumberFormat="1"/>
    <xf numFmtId="0" fontId="0" fillId="0" borderId="2" xfId="0" applyBorder="1"/>
    <xf numFmtId="44" fontId="0" fillId="0" borderId="3" xfId="0" applyNumberFormat="1" applyBorder="1"/>
    <xf numFmtId="44" fontId="0" fillId="0" borderId="4" xfId="0" applyNumberFormat="1" applyBorder="1"/>
    <xf numFmtId="44" fontId="0" fillId="0" borderId="5" xfId="0" applyNumberFormat="1" applyBorder="1"/>
    <xf numFmtId="0" fontId="0" fillId="0" borderId="6" xfId="0" applyBorder="1"/>
    <xf numFmtId="44" fontId="0" fillId="0" borderId="7" xfId="0" applyNumberFormat="1" applyBorder="1"/>
    <xf numFmtId="44" fontId="0" fillId="0" borderId="8" xfId="0" applyNumberFormat="1" applyBorder="1"/>
    <xf numFmtId="0" fontId="0" fillId="0" borderId="9" xfId="0" applyBorder="1"/>
    <xf numFmtId="0" fontId="0" fillId="0" borderId="12" xfId="0" applyBorder="1"/>
    <xf numFmtId="0" fontId="0" fillId="0" borderId="14" xfId="0" applyBorder="1"/>
    <xf numFmtId="44" fontId="0" fillId="0" borderId="15" xfId="0" applyNumberFormat="1" applyBorder="1"/>
    <xf numFmtId="44" fontId="0" fillId="0" borderId="16" xfId="0" applyNumberFormat="1" applyBorder="1"/>
    <xf numFmtId="44" fontId="0" fillId="0" borderId="17" xfId="0" applyNumberFormat="1" applyBorder="1"/>
    <xf numFmtId="0" fontId="0" fillId="0" borderId="15" xfId="0" applyBorder="1"/>
    <xf numFmtId="44" fontId="0" fillId="0" borderId="18" xfId="0" applyNumberFormat="1" applyBorder="1"/>
    <xf numFmtId="0" fontId="1" fillId="0" borderId="0" xfId="0" applyFont="1"/>
    <xf numFmtId="0" fontId="1" fillId="0" borderId="22" xfId="0" applyFont="1" applyBorder="1"/>
    <xf numFmtId="44" fontId="0" fillId="0" borderId="24" xfId="0" applyNumberFormat="1" applyBorder="1"/>
    <xf numFmtId="44" fontId="1" fillId="0" borderId="25" xfId="0" applyNumberFormat="1" applyFont="1" applyBorder="1"/>
    <xf numFmtId="44" fontId="0" fillId="0" borderId="2" xfId="0" applyNumberFormat="1" applyBorder="1"/>
    <xf numFmtId="0" fontId="1" fillId="0" borderId="26" xfId="0" applyFont="1" applyBorder="1"/>
    <xf numFmtId="44" fontId="1" fillId="0" borderId="26" xfId="0" applyNumberFormat="1" applyFont="1" applyBorder="1"/>
    <xf numFmtId="44" fontId="1" fillId="0" borderId="21" xfId="0" applyNumberFormat="1" applyFont="1" applyBorder="1"/>
    <xf numFmtId="0" fontId="0" fillId="0" borderId="14" xfId="0" applyBorder="1" applyAlignment="1">
      <alignment wrapText="1"/>
    </xf>
    <xf numFmtId="0" fontId="1" fillId="0" borderId="9" xfId="0" applyFont="1" applyBorder="1"/>
    <xf numFmtId="44" fontId="1" fillId="0" borderId="10" xfId="0" applyNumberFormat="1" applyFont="1" applyBorder="1"/>
    <xf numFmtId="44" fontId="1" fillId="0" borderId="11" xfId="0" applyNumberFormat="1" applyFont="1" applyBorder="1"/>
    <xf numFmtId="0" fontId="2" fillId="0" borderId="5" xfId="0" applyFont="1" applyBorder="1"/>
    <xf numFmtId="44" fontId="1" fillId="0" borderId="5" xfId="0" applyNumberFormat="1" applyFont="1" applyBorder="1"/>
    <xf numFmtId="0" fontId="2" fillId="0" borderId="15" xfId="0" applyFont="1" applyBorder="1"/>
    <xf numFmtId="44" fontId="0" fillId="0" borderId="27" xfId="0" applyNumberFormat="1" applyBorder="1"/>
    <xf numFmtId="0" fontId="0" fillId="0" borderId="28" xfId="0" applyBorder="1"/>
    <xf numFmtId="44" fontId="1" fillId="0" borderId="29" xfId="0" applyNumberFormat="1" applyFont="1" applyBorder="1"/>
    <xf numFmtId="0" fontId="1" fillId="0" borderId="29" xfId="0" applyFont="1" applyBorder="1"/>
    <xf numFmtId="0" fontId="1" fillId="0" borderId="30" xfId="0" applyFont="1" applyBorder="1"/>
    <xf numFmtId="0" fontId="0" fillId="0" borderId="5" xfId="0" applyBorder="1"/>
    <xf numFmtId="0" fontId="2" fillId="0" borderId="24" xfId="0" applyFont="1" applyBorder="1"/>
    <xf numFmtId="0" fontId="1" fillId="0" borderId="1" xfId="0" applyFont="1" applyBorder="1"/>
    <xf numFmtId="0" fontId="0" fillId="0" borderId="32" xfId="0" applyBorder="1"/>
    <xf numFmtId="0" fontId="1" fillId="0" borderId="33" xfId="0" applyFont="1" applyBorder="1"/>
    <xf numFmtId="3" fontId="1" fillId="0" borderId="27" xfId="0" applyNumberFormat="1" applyFont="1" applyBorder="1"/>
    <xf numFmtId="8" fontId="0" fillId="0" borderId="18" xfId="0" applyNumberFormat="1" applyBorder="1"/>
    <xf numFmtId="8" fontId="0" fillId="0" borderId="15" xfId="0" applyNumberFormat="1" applyBorder="1"/>
    <xf numFmtId="44" fontId="0" fillId="0" borderId="26" xfId="0" applyNumberFormat="1" applyBorder="1"/>
    <xf numFmtId="3" fontId="0" fillId="0" borderId="26" xfId="0" applyNumberFormat="1" applyBorder="1"/>
    <xf numFmtId="8" fontId="0" fillId="0" borderId="28" xfId="0" applyNumberFormat="1" applyBorder="1"/>
    <xf numFmtId="8" fontId="0" fillId="0" borderId="14" xfId="0" applyNumberFormat="1" applyBorder="1"/>
    <xf numFmtId="8" fontId="0" fillId="0" borderId="14" xfId="0" applyNumberFormat="1" applyBorder="1" applyAlignment="1">
      <alignment wrapText="1"/>
    </xf>
    <xf numFmtId="8" fontId="0" fillId="0" borderId="5" xfId="0" applyNumberFormat="1" applyBorder="1"/>
    <xf numFmtId="8" fontId="0" fillId="0" borderId="35" xfId="0" applyNumberFormat="1" applyBorder="1"/>
    <xf numFmtId="8" fontId="0" fillId="0" borderId="33" xfId="0" applyNumberFormat="1" applyBorder="1"/>
    <xf numFmtId="0" fontId="0" fillId="0" borderId="26" xfId="0" applyBorder="1"/>
    <xf numFmtId="44" fontId="0" fillId="0" borderId="37" xfId="0" applyNumberFormat="1" applyBorder="1"/>
    <xf numFmtId="44" fontId="3" fillId="0" borderId="5" xfId="0" applyNumberFormat="1" applyFont="1" applyBorder="1"/>
    <xf numFmtId="44" fontId="3" fillId="0" borderId="10" xfId="0" applyNumberFormat="1" applyFont="1" applyBorder="1"/>
    <xf numFmtId="44" fontId="3" fillId="0" borderId="19" xfId="0" applyNumberFormat="1" applyFont="1" applyBorder="1"/>
    <xf numFmtId="8" fontId="0" fillId="0" borderId="34" xfId="0" applyNumberFormat="1" applyBorder="1"/>
    <xf numFmtId="44" fontId="3" fillId="0" borderId="13" xfId="0" applyNumberFormat="1" applyFont="1" applyBorder="1"/>
    <xf numFmtId="44" fontId="0" fillId="0" borderId="17" xfId="0" applyNumberFormat="1" applyBorder="1" applyAlignment="1">
      <alignment horizontal="center"/>
    </xf>
    <xf numFmtId="44" fontId="3" fillId="0" borderId="20" xfId="0" applyNumberFormat="1" applyFont="1" applyBorder="1"/>
    <xf numFmtId="44" fontId="0" fillId="0" borderId="38" xfId="0" applyNumberFormat="1" applyBorder="1"/>
    <xf numFmtId="0" fontId="0" fillId="0" borderId="39" xfId="0" applyBorder="1"/>
    <xf numFmtId="8" fontId="0" fillId="0" borderId="40" xfId="0" applyNumberFormat="1" applyBorder="1"/>
    <xf numFmtId="44" fontId="3" fillId="0" borderId="41" xfId="0" applyNumberFormat="1" applyFont="1" applyBorder="1"/>
    <xf numFmtId="44" fontId="3" fillId="0" borderId="42" xfId="0" applyNumberFormat="1" applyFont="1" applyBorder="1"/>
    <xf numFmtId="0" fontId="3" fillId="0" borderId="0" xfId="0" applyFont="1"/>
    <xf numFmtId="0" fontId="1" fillId="0" borderId="15" xfId="0" applyFont="1" applyBorder="1"/>
    <xf numFmtId="44" fontId="1" fillId="0" borderId="4" xfId="0" applyNumberFormat="1" applyFont="1" applyBorder="1"/>
    <xf numFmtId="44" fontId="1" fillId="0" borderId="17" xfId="0" applyNumberFormat="1" applyFont="1" applyBorder="1"/>
    <xf numFmtId="44" fontId="1" fillId="0" borderId="36" xfId="0" applyNumberFormat="1" applyFont="1" applyBorder="1"/>
    <xf numFmtId="44" fontId="4" fillId="0" borderId="31" xfId="0" applyNumberFormat="1" applyFont="1" applyBorder="1"/>
    <xf numFmtId="44" fontId="0" fillId="0" borderId="17" xfId="0" applyNumberFormat="1" applyFont="1" applyBorder="1"/>
    <xf numFmtId="44" fontId="4" fillId="0" borderId="1" xfId="0" applyNumberFormat="1" applyFont="1" applyBorder="1"/>
    <xf numFmtId="44" fontId="0" fillId="0" borderId="35" xfId="0" applyNumberFormat="1" applyBorder="1"/>
    <xf numFmtId="44" fontId="0" fillId="0" borderId="11" xfId="0" applyNumberFormat="1" applyFont="1" applyBorder="1"/>
    <xf numFmtId="44" fontId="5" fillId="0" borderId="5" xfId="0" applyNumberFormat="1" applyFont="1" applyBorder="1"/>
    <xf numFmtId="44" fontId="6" fillId="0" borderId="23" xfId="0" applyNumberFormat="1" applyFont="1" applyBorder="1"/>
    <xf numFmtId="44" fontId="6" fillId="0" borderId="19" xfId="0" applyNumberFormat="1" applyFont="1" applyBorder="1"/>
    <xf numFmtId="8" fontId="6" fillId="0" borderId="34" xfId="0" applyNumberFormat="1" applyFont="1" applyBorder="1"/>
    <xf numFmtId="8" fontId="6" fillId="0" borderId="1" xfId="0" applyNumberFormat="1" applyFont="1" applyBorder="1"/>
    <xf numFmtId="44" fontId="6" fillId="0" borderId="1" xfId="0" applyNumberFormat="1" applyFont="1" applyBorder="1"/>
    <xf numFmtId="0" fontId="1" fillId="0" borderId="28" xfId="0" applyFont="1" applyBorder="1"/>
    <xf numFmtId="0" fontId="1" fillId="0" borderId="5" xfId="0" applyFont="1" applyBorder="1"/>
    <xf numFmtId="0" fontId="1" fillId="0" borderId="14" xfId="0" applyFont="1" applyBorder="1"/>
    <xf numFmtId="0" fontId="1" fillId="0" borderId="14" xfId="0" applyFont="1" applyBorder="1" applyAlignment="1">
      <alignment wrapText="1"/>
    </xf>
    <xf numFmtId="0" fontId="0" fillId="0" borderId="19" xfId="0" applyBorder="1"/>
    <xf numFmtId="0" fontId="1" fillId="0" borderId="18" xfId="0" applyFont="1" applyBorder="1"/>
    <xf numFmtId="0" fontId="1" fillId="0" borderId="27" xfId="0" applyFont="1" applyBorder="1"/>
    <xf numFmtId="44" fontId="0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9"/>
  <sheetViews>
    <sheetView tabSelected="1" view="pageLayout" topLeftCell="D79" zoomScaleNormal="100" workbookViewId="0">
      <selection activeCell="E88" sqref="E88"/>
    </sheetView>
  </sheetViews>
  <sheetFormatPr defaultRowHeight="14.4" x14ac:dyDescent="0.3"/>
  <cols>
    <col min="1" max="1" width="37.33203125" customWidth="1"/>
    <col min="2" max="2" width="23" customWidth="1"/>
    <col min="3" max="3" width="22.109375" style="1" customWidth="1"/>
    <col min="4" max="4" width="20" style="1" customWidth="1"/>
    <col min="5" max="5" width="20.33203125" style="1" customWidth="1"/>
  </cols>
  <sheetData>
    <row r="1" spans="1:5" ht="15" thickBot="1" x14ac:dyDescent="0.35">
      <c r="A1" s="91" t="s">
        <v>88</v>
      </c>
      <c r="B1" s="91"/>
      <c r="C1" s="91"/>
      <c r="D1" s="91"/>
      <c r="E1" s="91"/>
    </row>
    <row r="2" spans="1:5" ht="15" hidden="1" thickBot="1" x14ac:dyDescent="0.35"/>
    <row r="3" spans="1:5" ht="16.2" customHeight="1" x14ac:dyDescent="0.3">
      <c r="A3" s="6" t="s">
        <v>0</v>
      </c>
      <c r="B3" s="40" t="s">
        <v>0</v>
      </c>
      <c r="C3" s="7" t="s">
        <v>0</v>
      </c>
      <c r="D3" s="7" t="s">
        <v>0</v>
      </c>
      <c r="E3" s="8" t="s">
        <v>0</v>
      </c>
    </row>
    <row r="4" spans="1:5" s="17" customFormat="1" x14ac:dyDescent="0.3">
      <c r="A4" s="26" t="s">
        <v>85</v>
      </c>
      <c r="B4" s="41" t="s">
        <v>63</v>
      </c>
      <c r="C4" s="27" t="s">
        <v>64</v>
      </c>
      <c r="D4" s="27" t="s">
        <v>65</v>
      </c>
      <c r="E4" s="28" t="s">
        <v>91</v>
      </c>
    </row>
    <row r="5" spans="1:5" s="17" customFormat="1" x14ac:dyDescent="0.3">
      <c r="A5" s="29" t="s">
        <v>20</v>
      </c>
      <c r="B5" s="29"/>
      <c r="C5" s="30"/>
      <c r="D5" s="30"/>
      <c r="E5" s="30"/>
    </row>
    <row r="6" spans="1:5" x14ac:dyDescent="0.3">
      <c r="A6" s="88" t="s">
        <v>1</v>
      </c>
      <c r="B6" s="43">
        <v>14523710</v>
      </c>
      <c r="C6" s="16">
        <v>16901510</v>
      </c>
      <c r="D6" s="16">
        <v>16901645.77</v>
      </c>
      <c r="E6" s="69">
        <v>16304100</v>
      </c>
    </row>
    <row r="7" spans="1:5" x14ac:dyDescent="0.3">
      <c r="A7" s="31" t="s">
        <v>19</v>
      </c>
      <c r="B7" s="31"/>
      <c r="C7" s="12"/>
      <c r="D7" s="12"/>
      <c r="E7" s="14"/>
    </row>
    <row r="8" spans="1:5" x14ac:dyDescent="0.3">
      <c r="A8" s="15" t="s">
        <v>25</v>
      </c>
      <c r="B8" s="12">
        <v>121000</v>
      </c>
      <c r="C8" s="12">
        <v>118520</v>
      </c>
      <c r="D8" s="12">
        <v>118479</v>
      </c>
      <c r="E8" s="14">
        <v>107000</v>
      </c>
    </row>
    <row r="9" spans="1:5" x14ac:dyDescent="0.3">
      <c r="A9" s="15" t="s">
        <v>26</v>
      </c>
      <c r="B9" s="44">
        <v>6000</v>
      </c>
      <c r="C9" s="12">
        <v>15980</v>
      </c>
      <c r="D9" s="12">
        <v>15978.4</v>
      </c>
      <c r="E9" s="14">
        <v>10000</v>
      </c>
    </row>
    <row r="10" spans="1:5" x14ac:dyDescent="0.3">
      <c r="A10" s="15" t="s">
        <v>27</v>
      </c>
      <c r="B10" s="12">
        <v>1000</v>
      </c>
      <c r="C10" s="12">
        <v>1050</v>
      </c>
      <c r="D10" s="12">
        <v>1053.8800000000001</v>
      </c>
      <c r="E10" s="14">
        <v>1000</v>
      </c>
    </row>
    <row r="11" spans="1:5" x14ac:dyDescent="0.3">
      <c r="A11" s="15" t="s">
        <v>28</v>
      </c>
      <c r="B11" s="12">
        <v>204100</v>
      </c>
      <c r="C11" s="12">
        <v>238100</v>
      </c>
      <c r="D11" s="12">
        <v>238110.95</v>
      </c>
      <c r="E11" s="14">
        <v>216100</v>
      </c>
    </row>
    <row r="12" spans="1:5" x14ac:dyDescent="0.3">
      <c r="A12" s="15" t="s">
        <v>29</v>
      </c>
      <c r="B12" s="44">
        <v>500800</v>
      </c>
      <c r="C12" s="12">
        <v>523710</v>
      </c>
      <c r="D12" s="12">
        <v>523716</v>
      </c>
      <c r="E12" s="14">
        <v>505000</v>
      </c>
    </row>
    <row r="13" spans="1:5" x14ac:dyDescent="0.3">
      <c r="A13" s="15" t="s">
        <v>12</v>
      </c>
      <c r="B13" s="44">
        <v>73300</v>
      </c>
      <c r="C13" s="12">
        <v>67300</v>
      </c>
      <c r="D13" s="12">
        <v>67300</v>
      </c>
      <c r="E13" s="14">
        <v>73300</v>
      </c>
    </row>
    <row r="14" spans="1:5" x14ac:dyDescent="0.3">
      <c r="A14" s="15" t="s">
        <v>30</v>
      </c>
      <c r="B14" s="44">
        <v>0</v>
      </c>
      <c r="C14" s="12">
        <v>1150</v>
      </c>
      <c r="D14" s="12">
        <v>1155</v>
      </c>
      <c r="E14" s="14">
        <v>0</v>
      </c>
    </row>
    <row r="15" spans="1:5" x14ac:dyDescent="0.3">
      <c r="A15" s="15" t="s">
        <v>3</v>
      </c>
      <c r="B15" s="44">
        <v>2000</v>
      </c>
      <c r="C15" s="12">
        <v>45750</v>
      </c>
      <c r="D15" s="12">
        <v>45741</v>
      </c>
      <c r="E15" s="14">
        <v>6000</v>
      </c>
    </row>
    <row r="16" spans="1:5" x14ac:dyDescent="0.3">
      <c r="A16" s="15" t="s">
        <v>4</v>
      </c>
      <c r="B16" s="12">
        <v>1600</v>
      </c>
      <c r="C16" s="12">
        <v>920</v>
      </c>
      <c r="D16" s="12">
        <v>923.93</v>
      </c>
      <c r="E16" s="14">
        <v>1600</v>
      </c>
    </row>
    <row r="17" spans="1:5" x14ac:dyDescent="0.3">
      <c r="A17" s="15" t="s">
        <v>5</v>
      </c>
      <c r="B17" s="44">
        <v>150000</v>
      </c>
      <c r="C17" s="12">
        <v>178700</v>
      </c>
      <c r="D17" s="12">
        <v>178700.5</v>
      </c>
      <c r="E17" s="14">
        <v>165000</v>
      </c>
    </row>
    <row r="18" spans="1:5" x14ac:dyDescent="0.3">
      <c r="A18" s="15" t="s">
        <v>6</v>
      </c>
      <c r="B18" s="44">
        <v>15200</v>
      </c>
      <c r="C18" s="12">
        <v>48020</v>
      </c>
      <c r="D18" s="12">
        <v>48021.06</v>
      </c>
      <c r="E18" s="14">
        <v>19260</v>
      </c>
    </row>
    <row r="19" spans="1:5" x14ac:dyDescent="0.3">
      <c r="A19" s="15" t="s">
        <v>7</v>
      </c>
      <c r="B19" s="12">
        <v>5500</v>
      </c>
      <c r="C19" s="12">
        <v>9490</v>
      </c>
      <c r="D19" s="12">
        <v>9494.9</v>
      </c>
      <c r="E19" s="14">
        <v>9000</v>
      </c>
    </row>
    <row r="20" spans="1:5" x14ac:dyDescent="0.3">
      <c r="A20" s="15" t="s">
        <v>45</v>
      </c>
      <c r="B20" s="12">
        <v>5600</v>
      </c>
      <c r="C20" s="12">
        <v>5600</v>
      </c>
      <c r="D20" s="12">
        <v>5598</v>
      </c>
      <c r="E20" s="14">
        <v>0</v>
      </c>
    </row>
    <row r="21" spans="1:5" x14ac:dyDescent="0.3">
      <c r="A21" s="15" t="s">
        <v>31</v>
      </c>
      <c r="B21" s="44">
        <v>200000</v>
      </c>
      <c r="C21" s="12">
        <v>2550000</v>
      </c>
      <c r="D21" s="12">
        <v>2550000</v>
      </c>
      <c r="E21" s="14">
        <v>200000</v>
      </c>
    </row>
    <row r="22" spans="1:5" x14ac:dyDescent="0.3">
      <c r="A22" s="15" t="s">
        <v>68</v>
      </c>
      <c r="B22" s="44"/>
      <c r="C22" s="12">
        <v>50</v>
      </c>
      <c r="D22" s="12">
        <v>52</v>
      </c>
      <c r="E22" s="14">
        <v>0</v>
      </c>
    </row>
    <row r="23" spans="1:5" x14ac:dyDescent="0.3">
      <c r="A23" s="68" t="s">
        <v>82</v>
      </c>
      <c r="B23" s="44"/>
      <c r="C23" s="12"/>
      <c r="D23" s="12"/>
      <c r="E23" s="70">
        <f>SUM(E8:E22)</f>
        <v>1313260</v>
      </c>
    </row>
    <row r="24" spans="1:5" x14ac:dyDescent="0.3">
      <c r="A24" s="68" t="s">
        <v>32</v>
      </c>
      <c r="B24" s="31"/>
      <c r="C24" s="12"/>
      <c r="D24" s="12"/>
      <c r="E24" s="14"/>
    </row>
    <row r="25" spans="1:5" x14ac:dyDescent="0.3">
      <c r="A25" s="15" t="s">
        <v>33</v>
      </c>
      <c r="B25" s="44"/>
      <c r="C25" s="12">
        <v>14400</v>
      </c>
      <c r="D25" s="12">
        <v>14441</v>
      </c>
      <c r="E25" s="70">
        <v>62000</v>
      </c>
    </row>
    <row r="26" spans="1:5" x14ac:dyDescent="0.3">
      <c r="A26" s="89" t="s">
        <v>21</v>
      </c>
      <c r="B26" s="42"/>
      <c r="C26" s="32"/>
      <c r="D26" s="32"/>
      <c r="E26" s="13"/>
    </row>
    <row r="27" spans="1:5" ht="15" thickBot="1" x14ac:dyDescent="0.35">
      <c r="A27" s="53" t="s">
        <v>34</v>
      </c>
      <c r="B27" s="46">
        <v>254500</v>
      </c>
      <c r="C27" s="45">
        <v>2116996.16</v>
      </c>
      <c r="D27" s="45">
        <v>2116996.16</v>
      </c>
      <c r="E27" s="71">
        <v>267500</v>
      </c>
    </row>
    <row r="28" spans="1:5" s="17" customFormat="1" ht="16.8" thickBot="1" x14ac:dyDescent="0.5">
      <c r="A28" s="39"/>
      <c r="B28" s="81">
        <f>SUM(B6:B27)</f>
        <v>16064310</v>
      </c>
      <c r="C28" s="82">
        <f>SUM(C6:C27)</f>
        <v>22837246.16</v>
      </c>
      <c r="D28" s="82">
        <f>SUM(D6:D27)</f>
        <v>22837407.549999993</v>
      </c>
      <c r="E28" s="72">
        <f>SUM(E6,E23,E25,E27)</f>
        <v>17946860</v>
      </c>
    </row>
    <row r="29" spans="1:5" ht="0.6" customHeight="1" thickBot="1" x14ac:dyDescent="0.35"/>
    <row r="30" spans="1:5" x14ac:dyDescent="0.3">
      <c r="A30" s="2" t="s">
        <v>8</v>
      </c>
      <c r="B30" s="2" t="s">
        <v>8</v>
      </c>
      <c r="C30" s="19" t="s">
        <v>8</v>
      </c>
      <c r="D30" s="19" t="s">
        <v>8</v>
      </c>
      <c r="E30" s="3" t="s">
        <v>8</v>
      </c>
    </row>
    <row r="31" spans="1:5" s="17" customFormat="1" ht="15" thickBot="1" x14ac:dyDescent="0.35">
      <c r="A31" s="36" t="s">
        <v>84</v>
      </c>
      <c r="B31" s="36" t="s">
        <v>63</v>
      </c>
      <c r="C31" s="20" t="s">
        <v>64</v>
      </c>
      <c r="D31" s="20" t="s">
        <v>65</v>
      </c>
      <c r="E31" s="20" t="s">
        <v>92</v>
      </c>
    </row>
    <row r="32" spans="1:5" s="17" customFormat="1" x14ac:dyDescent="0.3">
      <c r="A32" s="35" t="s">
        <v>22</v>
      </c>
      <c r="B32" s="35"/>
      <c r="C32" s="34"/>
      <c r="D32" s="34"/>
      <c r="E32" s="34"/>
    </row>
    <row r="33" spans="1:5" s="17" customFormat="1" x14ac:dyDescent="0.3">
      <c r="A33" s="37" t="s">
        <v>25</v>
      </c>
      <c r="B33" s="51">
        <v>113670</v>
      </c>
      <c r="C33" s="75">
        <v>113670</v>
      </c>
      <c r="D33" s="75">
        <v>119100</v>
      </c>
      <c r="E33" s="75">
        <v>131970</v>
      </c>
    </row>
    <row r="34" spans="1:5" s="17" customFormat="1" x14ac:dyDescent="0.3">
      <c r="A34" s="37" t="s">
        <v>35</v>
      </c>
      <c r="B34" s="50">
        <v>5000</v>
      </c>
      <c r="C34" s="5">
        <v>0</v>
      </c>
      <c r="D34" s="54">
        <v>0</v>
      </c>
      <c r="E34" s="5">
        <v>0</v>
      </c>
    </row>
    <row r="35" spans="1:5" s="17" customFormat="1" x14ac:dyDescent="0.3">
      <c r="A35" s="84" t="s">
        <v>74</v>
      </c>
      <c r="B35" s="50"/>
      <c r="C35" s="5"/>
      <c r="D35" s="5"/>
      <c r="E35" s="90">
        <f>SUM(E33:E34)</f>
        <v>131970</v>
      </c>
    </row>
    <row r="36" spans="1:5" x14ac:dyDescent="0.3">
      <c r="A36" s="10" t="s">
        <v>9</v>
      </c>
      <c r="B36" s="4">
        <v>895340</v>
      </c>
      <c r="C36" s="16">
        <v>1075340</v>
      </c>
      <c r="D36" s="16">
        <v>1049865.95</v>
      </c>
      <c r="E36" s="4">
        <v>2232140</v>
      </c>
    </row>
    <row r="37" spans="1:5" x14ac:dyDescent="0.3">
      <c r="A37" s="10" t="s">
        <v>61</v>
      </c>
      <c r="B37" s="4">
        <v>500000</v>
      </c>
      <c r="C37" s="16">
        <v>500000</v>
      </c>
      <c r="D37" s="16">
        <v>448251</v>
      </c>
      <c r="E37" s="4">
        <v>0</v>
      </c>
    </row>
    <row r="38" spans="1:5" x14ac:dyDescent="0.3">
      <c r="A38" s="33" t="s">
        <v>55</v>
      </c>
      <c r="B38" s="47">
        <v>32000</v>
      </c>
      <c r="C38" s="16">
        <v>14710</v>
      </c>
      <c r="D38" s="16">
        <v>14713</v>
      </c>
      <c r="E38" s="4">
        <v>20000</v>
      </c>
    </row>
    <row r="39" spans="1:5" x14ac:dyDescent="0.3">
      <c r="A39" s="83" t="s">
        <v>75</v>
      </c>
      <c r="B39" s="47"/>
      <c r="C39" s="16"/>
      <c r="D39" s="16"/>
      <c r="E39" s="69">
        <f>SUM(E36,E37,E38)</f>
        <v>2252140</v>
      </c>
    </row>
    <row r="40" spans="1:5" x14ac:dyDescent="0.3">
      <c r="A40" s="83" t="s">
        <v>11</v>
      </c>
      <c r="B40" s="47">
        <v>100000</v>
      </c>
      <c r="C40" s="16">
        <v>106900</v>
      </c>
      <c r="D40" s="16">
        <v>106900</v>
      </c>
      <c r="E40" s="4">
        <v>0</v>
      </c>
    </row>
    <row r="41" spans="1:5" x14ac:dyDescent="0.3">
      <c r="A41" s="85" t="s">
        <v>28</v>
      </c>
      <c r="B41" s="48">
        <v>270730</v>
      </c>
      <c r="C41" s="12">
        <v>262550</v>
      </c>
      <c r="D41" s="12">
        <v>262552.13</v>
      </c>
      <c r="E41" s="70">
        <v>295990</v>
      </c>
    </row>
    <row r="42" spans="1:5" x14ac:dyDescent="0.3">
      <c r="A42" s="85" t="s">
        <v>73</v>
      </c>
      <c r="B42" s="48">
        <v>530000</v>
      </c>
      <c r="C42" s="12">
        <v>80000</v>
      </c>
      <c r="D42" s="12">
        <v>65889</v>
      </c>
      <c r="E42" s="70">
        <v>2150000</v>
      </c>
    </row>
    <row r="43" spans="1:5" x14ac:dyDescent="0.3">
      <c r="A43" s="85" t="s">
        <v>36</v>
      </c>
      <c r="B43" s="48">
        <v>780000</v>
      </c>
      <c r="C43" s="12">
        <v>1839147.6</v>
      </c>
      <c r="D43" s="12">
        <v>1830147.6</v>
      </c>
      <c r="E43" s="70">
        <v>1380000</v>
      </c>
    </row>
    <row r="44" spans="1:5" x14ac:dyDescent="0.3">
      <c r="A44" s="11" t="s">
        <v>37</v>
      </c>
      <c r="B44" s="48">
        <v>3300</v>
      </c>
      <c r="C44" s="48">
        <v>3300</v>
      </c>
      <c r="D44" s="12">
        <v>3300</v>
      </c>
      <c r="E44" s="14">
        <v>3300</v>
      </c>
    </row>
    <row r="45" spans="1:5" x14ac:dyDescent="0.3">
      <c r="A45" s="11" t="s">
        <v>38</v>
      </c>
      <c r="B45" s="48">
        <v>49000</v>
      </c>
      <c r="C45" s="12">
        <v>49000</v>
      </c>
      <c r="D45" s="44">
        <v>49000</v>
      </c>
      <c r="E45" s="14">
        <v>49000</v>
      </c>
    </row>
    <row r="46" spans="1:5" x14ac:dyDescent="0.3">
      <c r="A46" s="25" t="s">
        <v>50</v>
      </c>
      <c r="B46" s="49">
        <v>330400</v>
      </c>
      <c r="C46" s="12">
        <v>288510</v>
      </c>
      <c r="D46" s="12">
        <v>261451.87</v>
      </c>
      <c r="E46" s="14">
        <v>289500</v>
      </c>
    </row>
    <row r="47" spans="1:5" x14ac:dyDescent="0.3">
      <c r="A47" s="86" t="s">
        <v>76</v>
      </c>
      <c r="B47" s="49"/>
      <c r="C47" s="12"/>
      <c r="D47" s="12"/>
      <c r="E47" s="70">
        <f>SUM(E44:E46)</f>
        <v>341800</v>
      </c>
    </row>
    <row r="48" spans="1:5" x14ac:dyDescent="0.3">
      <c r="A48" s="11" t="s">
        <v>39</v>
      </c>
      <c r="B48" s="48">
        <v>52400</v>
      </c>
      <c r="C48" s="12">
        <v>50070</v>
      </c>
      <c r="D48" s="12">
        <v>50066</v>
      </c>
      <c r="E48" s="14">
        <v>50600</v>
      </c>
    </row>
    <row r="49" spans="1:5" x14ac:dyDescent="0.3">
      <c r="A49" s="11" t="s">
        <v>62</v>
      </c>
      <c r="B49" s="48">
        <v>50000</v>
      </c>
      <c r="C49" s="12">
        <v>0</v>
      </c>
      <c r="D49" s="12">
        <v>0</v>
      </c>
      <c r="E49" s="14">
        <v>0</v>
      </c>
    </row>
    <row r="50" spans="1:5" x14ac:dyDescent="0.3">
      <c r="A50" s="85" t="s">
        <v>77</v>
      </c>
      <c r="B50" s="48"/>
      <c r="C50" s="12"/>
      <c r="D50" s="12"/>
      <c r="E50" s="70">
        <f>SUM(E48:E49)</f>
        <v>50600</v>
      </c>
    </row>
    <row r="51" spans="1:5" x14ac:dyDescent="0.3">
      <c r="A51" s="11" t="s">
        <v>29</v>
      </c>
      <c r="B51" s="48">
        <v>340800</v>
      </c>
      <c r="C51" s="12">
        <v>340800</v>
      </c>
      <c r="D51" s="12">
        <v>252847.71</v>
      </c>
      <c r="E51" s="60">
        <v>326300</v>
      </c>
    </row>
    <row r="52" spans="1:5" ht="17.25" customHeight="1" x14ac:dyDescent="0.3">
      <c r="A52" s="11" t="s">
        <v>2</v>
      </c>
      <c r="B52" s="48">
        <v>90000</v>
      </c>
      <c r="C52" s="12">
        <v>71870</v>
      </c>
      <c r="D52" s="12">
        <v>71870.820000000007</v>
      </c>
      <c r="E52" s="14">
        <v>105000</v>
      </c>
    </row>
    <row r="53" spans="1:5" x14ac:dyDescent="0.3">
      <c r="A53" s="11" t="s">
        <v>40</v>
      </c>
      <c r="B53" s="48">
        <v>400</v>
      </c>
      <c r="C53" s="12">
        <v>320</v>
      </c>
      <c r="D53" s="12">
        <v>317</v>
      </c>
      <c r="E53" s="14">
        <v>0</v>
      </c>
    </row>
    <row r="54" spans="1:5" x14ac:dyDescent="0.3">
      <c r="A54" s="11" t="s">
        <v>51</v>
      </c>
      <c r="B54" s="14">
        <v>1186540</v>
      </c>
      <c r="C54" s="12">
        <v>1440992.56</v>
      </c>
      <c r="D54" s="12">
        <v>1415449.97</v>
      </c>
      <c r="E54" s="14">
        <v>1167890</v>
      </c>
    </row>
    <row r="55" spans="1:5" x14ac:dyDescent="0.3">
      <c r="A55" s="85" t="s">
        <v>78</v>
      </c>
      <c r="B55" s="62"/>
      <c r="C55" s="12"/>
      <c r="D55" s="12"/>
      <c r="E55" s="70">
        <f>SUM(E51:E54)</f>
        <v>1599190</v>
      </c>
    </row>
    <row r="56" spans="1:5" x14ac:dyDescent="0.3">
      <c r="A56" s="85" t="s">
        <v>13</v>
      </c>
      <c r="B56" s="48">
        <v>771200</v>
      </c>
      <c r="C56" s="12">
        <v>752730</v>
      </c>
      <c r="D56" s="12">
        <v>752728.77</v>
      </c>
      <c r="E56" s="70">
        <v>881500</v>
      </c>
    </row>
    <row r="57" spans="1:5" x14ac:dyDescent="0.3">
      <c r="A57" s="85" t="s">
        <v>14</v>
      </c>
      <c r="B57" s="48">
        <v>36000</v>
      </c>
      <c r="C57" s="12">
        <v>51100</v>
      </c>
      <c r="D57" s="12">
        <v>51099</v>
      </c>
      <c r="E57" s="70">
        <v>60670</v>
      </c>
    </row>
    <row r="58" spans="1:5" x14ac:dyDescent="0.3">
      <c r="A58" s="11" t="s">
        <v>15</v>
      </c>
      <c r="B58" s="48">
        <v>14400</v>
      </c>
      <c r="C58" s="12">
        <v>14400</v>
      </c>
      <c r="D58" s="12">
        <v>14400</v>
      </c>
      <c r="E58" s="14">
        <v>14400</v>
      </c>
    </row>
    <row r="59" spans="1:5" x14ac:dyDescent="0.3">
      <c r="A59" s="11" t="s">
        <v>70</v>
      </c>
      <c r="B59" s="48">
        <v>0</v>
      </c>
      <c r="C59" s="12">
        <v>0</v>
      </c>
      <c r="D59" s="12">
        <v>0</v>
      </c>
      <c r="E59" s="14">
        <v>5000</v>
      </c>
    </row>
    <row r="60" spans="1:5" x14ac:dyDescent="0.3">
      <c r="A60" s="85" t="s">
        <v>80</v>
      </c>
      <c r="B60" s="48"/>
      <c r="C60" s="12"/>
      <c r="D60" s="12"/>
      <c r="E60" s="70">
        <f>SUM(E58:E59)</f>
        <v>19400</v>
      </c>
    </row>
    <row r="61" spans="1:5" x14ac:dyDescent="0.3">
      <c r="A61" s="11" t="s">
        <v>52</v>
      </c>
      <c r="B61" s="48">
        <v>1333000</v>
      </c>
      <c r="C61" s="12">
        <v>1237650</v>
      </c>
      <c r="D61" s="12">
        <v>1237656</v>
      </c>
      <c r="E61" s="73">
        <v>1374320</v>
      </c>
    </row>
    <row r="62" spans="1:5" x14ac:dyDescent="0.3">
      <c r="A62" s="11" t="s">
        <v>66</v>
      </c>
      <c r="B62" s="48"/>
      <c r="C62" s="12">
        <v>25550</v>
      </c>
      <c r="D62" s="12">
        <v>25547</v>
      </c>
      <c r="E62" s="14">
        <v>0</v>
      </c>
    </row>
    <row r="63" spans="1:5" x14ac:dyDescent="0.3">
      <c r="A63" s="11" t="s">
        <v>6</v>
      </c>
      <c r="B63" s="48">
        <v>1684010</v>
      </c>
      <c r="C63" s="12">
        <v>1665400</v>
      </c>
      <c r="D63" s="12">
        <v>1665402.31</v>
      </c>
      <c r="E63" s="14">
        <v>1789450</v>
      </c>
    </row>
    <row r="64" spans="1:5" x14ac:dyDescent="0.3">
      <c r="A64" s="85" t="s">
        <v>83</v>
      </c>
      <c r="B64" s="48"/>
      <c r="C64" s="12"/>
      <c r="D64" s="12"/>
      <c r="E64" s="70">
        <f>SUM(E61:E63)</f>
        <v>3163770</v>
      </c>
    </row>
    <row r="65" spans="1:6" x14ac:dyDescent="0.3">
      <c r="A65" s="11" t="s">
        <v>41</v>
      </c>
      <c r="B65" s="48">
        <v>14000</v>
      </c>
      <c r="C65" s="12">
        <v>10900</v>
      </c>
      <c r="D65" s="12">
        <v>10907.2</v>
      </c>
      <c r="E65" s="14">
        <v>11000</v>
      </c>
    </row>
    <row r="66" spans="1:6" x14ac:dyDescent="0.3">
      <c r="A66" s="11" t="s">
        <v>42</v>
      </c>
      <c r="B66" s="48">
        <v>926600</v>
      </c>
      <c r="C66" s="12">
        <v>4161114</v>
      </c>
      <c r="D66" s="12">
        <v>4161115</v>
      </c>
      <c r="E66" s="14">
        <v>781300</v>
      </c>
    </row>
    <row r="67" spans="1:6" x14ac:dyDescent="0.3">
      <c r="A67" s="11" t="s">
        <v>53</v>
      </c>
      <c r="B67" s="48">
        <v>252130</v>
      </c>
      <c r="C67" s="12">
        <v>252130</v>
      </c>
      <c r="D67" s="12">
        <v>252130</v>
      </c>
      <c r="E67" s="13">
        <v>214700</v>
      </c>
    </row>
    <row r="68" spans="1:6" x14ac:dyDescent="0.3">
      <c r="A68" s="84" t="s">
        <v>79</v>
      </c>
      <c r="B68" s="50"/>
      <c r="C68" s="75"/>
      <c r="D68" s="75"/>
      <c r="E68" s="30">
        <f>SUM(E65:E67)</f>
        <v>1007000</v>
      </c>
    </row>
    <row r="69" spans="1:6" x14ac:dyDescent="0.3">
      <c r="A69" s="37" t="s">
        <v>67</v>
      </c>
      <c r="B69" s="51">
        <v>8270</v>
      </c>
      <c r="C69" s="75">
        <v>8270</v>
      </c>
      <c r="D69" s="75">
        <v>8271</v>
      </c>
      <c r="E69" s="75">
        <v>3545</v>
      </c>
    </row>
    <row r="70" spans="1:6" x14ac:dyDescent="0.3">
      <c r="A70" s="37" t="s">
        <v>43</v>
      </c>
      <c r="B70" s="50">
        <v>-10120</v>
      </c>
      <c r="C70" s="5">
        <v>2130</v>
      </c>
      <c r="D70" s="5">
        <v>2130.35</v>
      </c>
      <c r="E70" s="55">
        <v>-43150</v>
      </c>
      <c r="F70" s="67"/>
    </row>
    <row r="71" spans="1:6" x14ac:dyDescent="0.3">
      <c r="A71" s="84" t="s">
        <v>81</v>
      </c>
      <c r="B71" s="50"/>
      <c r="C71" s="5"/>
      <c r="D71" s="5"/>
      <c r="E71" s="77">
        <f>SUM(E69:E70)</f>
        <v>-39605</v>
      </c>
    </row>
    <row r="72" spans="1:6" x14ac:dyDescent="0.3">
      <c r="A72" s="68" t="s">
        <v>86</v>
      </c>
      <c r="B72" s="29"/>
      <c r="C72" s="5"/>
      <c r="D72" s="5"/>
      <c r="E72" s="5"/>
    </row>
    <row r="73" spans="1:6" x14ac:dyDescent="0.3">
      <c r="A73" s="84" t="s">
        <v>23</v>
      </c>
      <c r="B73" s="29"/>
      <c r="C73" s="5"/>
      <c r="D73" s="5"/>
      <c r="E73" s="5"/>
    </row>
    <row r="74" spans="1:6" x14ac:dyDescent="0.3">
      <c r="A74" s="37" t="s">
        <v>44</v>
      </c>
      <c r="B74" s="50">
        <v>500000</v>
      </c>
      <c r="C74" s="5">
        <v>100000</v>
      </c>
      <c r="D74" s="5">
        <v>94556.800000000003</v>
      </c>
      <c r="E74" s="30">
        <v>300000</v>
      </c>
    </row>
    <row r="75" spans="1:6" x14ac:dyDescent="0.3">
      <c r="A75" s="37" t="s">
        <v>71</v>
      </c>
      <c r="B75" s="50">
        <v>0</v>
      </c>
      <c r="C75" s="5">
        <v>39920</v>
      </c>
      <c r="D75" s="5">
        <v>65000</v>
      </c>
      <c r="E75" s="5">
        <v>0</v>
      </c>
    </row>
    <row r="76" spans="1:6" x14ac:dyDescent="0.3">
      <c r="A76" s="37" t="s">
        <v>47</v>
      </c>
      <c r="B76" s="50">
        <v>1854000</v>
      </c>
      <c r="C76" s="5">
        <v>134420</v>
      </c>
      <c r="D76" s="5">
        <v>186170</v>
      </c>
      <c r="E76" s="30">
        <v>1660000</v>
      </c>
    </row>
    <row r="77" spans="1:6" x14ac:dyDescent="0.3">
      <c r="A77" s="37" t="s">
        <v>48</v>
      </c>
      <c r="B77" s="50">
        <v>100000</v>
      </c>
      <c r="C77" s="5">
        <v>97990</v>
      </c>
      <c r="D77" s="5">
        <v>97991</v>
      </c>
      <c r="E77" s="30">
        <v>110000</v>
      </c>
    </row>
    <row r="78" spans="1:6" x14ac:dyDescent="0.3">
      <c r="A78" s="37" t="s">
        <v>10</v>
      </c>
      <c r="B78" s="50">
        <v>400000</v>
      </c>
      <c r="C78" s="5">
        <v>17870</v>
      </c>
      <c r="D78" s="5">
        <v>31974</v>
      </c>
      <c r="E78" s="5">
        <v>0</v>
      </c>
    </row>
    <row r="79" spans="1:6" x14ac:dyDescent="0.3">
      <c r="A79" s="37" t="s">
        <v>59</v>
      </c>
      <c r="B79" s="50">
        <v>1050000</v>
      </c>
      <c r="C79" s="5">
        <v>773100</v>
      </c>
      <c r="D79" s="5">
        <v>782100.19</v>
      </c>
      <c r="E79" s="30">
        <v>300000</v>
      </c>
    </row>
    <row r="80" spans="1:6" x14ac:dyDescent="0.3">
      <c r="A80" s="37" t="s">
        <v>60</v>
      </c>
      <c r="B80" s="50">
        <v>100000</v>
      </c>
      <c r="C80" s="5">
        <v>100000</v>
      </c>
      <c r="D80" s="5">
        <v>127062</v>
      </c>
      <c r="E80" s="5">
        <v>0</v>
      </c>
    </row>
    <row r="81" spans="1:5" x14ac:dyDescent="0.3">
      <c r="A81" s="37" t="s">
        <v>54</v>
      </c>
      <c r="B81" s="50">
        <v>1100000</v>
      </c>
      <c r="C81" s="5">
        <v>8600</v>
      </c>
      <c r="D81" s="5">
        <v>96560</v>
      </c>
      <c r="E81" s="30">
        <v>600000</v>
      </c>
    </row>
    <row r="82" spans="1:5" x14ac:dyDescent="0.3">
      <c r="A82" s="37" t="s">
        <v>46</v>
      </c>
      <c r="B82" s="50">
        <v>50000</v>
      </c>
      <c r="C82" s="5">
        <v>0</v>
      </c>
      <c r="D82" s="5">
        <v>0</v>
      </c>
      <c r="E82" s="30">
        <v>50000</v>
      </c>
    </row>
    <row r="83" spans="1:5" x14ac:dyDescent="0.3">
      <c r="A83" s="37" t="s">
        <v>72</v>
      </c>
      <c r="B83" s="50">
        <v>0</v>
      </c>
      <c r="C83" s="5">
        <v>0</v>
      </c>
      <c r="D83" s="5">
        <v>0</v>
      </c>
      <c r="E83" s="30">
        <v>550000</v>
      </c>
    </row>
    <row r="84" spans="1:5" x14ac:dyDescent="0.3">
      <c r="A84" s="37" t="s">
        <v>56</v>
      </c>
      <c r="B84" s="50">
        <v>0</v>
      </c>
      <c r="C84" s="5">
        <v>420000</v>
      </c>
      <c r="D84" s="5">
        <v>445542</v>
      </c>
      <c r="E84" s="5">
        <v>0</v>
      </c>
    </row>
    <row r="85" spans="1:5" ht="15" thickBot="1" x14ac:dyDescent="0.35">
      <c r="A85" s="37" t="s">
        <v>49</v>
      </c>
      <c r="B85" s="50">
        <v>250000</v>
      </c>
      <c r="C85" s="5">
        <v>0</v>
      </c>
      <c r="D85" s="5">
        <v>0</v>
      </c>
      <c r="E85" s="30">
        <v>250000</v>
      </c>
    </row>
    <row r="86" spans="1:5" ht="16.8" thickBot="1" x14ac:dyDescent="0.5">
      <c r="A86" s="18"/>
      <c r="B86" s="80">
        <f>SUM(B32:B85)</f>
        <v>15763070</v>
      </c>
      <c r="C86" s="79">
        <f>SUM(C30:C85)</f>
        <v>16110454.16</v>
      </c>
      <c r="D86" s="78">
        <f>SUM(D32:D85)</f>
        <v>16110064.67</v>
      </c>
      <c r="E86" s="74">
        <f>SUM(E35,E39,E40:E43,E47,E50,E55:E57,E60,E64,E68,E71,E74:E85)</f>
        <v>17114425</v>
      </c>
    </row>
    <row r="87" spans="1:5" x14ac:dyDescent="0.3">
      <c r="A87" s="38" t="s">
        <v>24</v>
      </c>
      <c r="B87" s="38"/>
      <c r="C87" s="19"/>
      <c r="D87" s="21" t="s">
        <v>17</v>
      </c>
      <c r="E87" s="19" t="s">
        <v>17</v>
      </c>
    </row>
    <row r="88" spans="1:5" x14ac:dyDescent="0.3">
      <c r="A88" s="22" t="s">
        <v>87</v>
      </c>
      <c r="B88" s="22"/>
      <c r="C88" s="23" t="s">
        <v>63</v>
      </c>
      <c r="D88" s="24" t="s">
        <v>65</v>
      </c>
      <c r="E88" s="23" t="s">
        <v>92</v>
      </c>
    </row>
    <row r="89" spans="1:5" x14ac:dyDescent="0.3">
      <c r="A89" s="10" t="s">
        <v>16</v>
      </c>
      <c r="B89" s="51">
        <v>-1134000</v>
      </c>
      <c r="C89" s="55">
        <v>-1134000</v>
      </c>
      <c r="D89" s="55">
        <v>-1134000</v>
      </c>
      <c r="E89" s="59">
        <v>-1134000</v>
      </c>
    </row>
    <row r="90" spans="1:5" x14ac:dyDescent="0.3">
      <c r="A90" s="9" t="s">
        <v>18</v>
      </c>
      <c r="B90" s="52"/>
      <c r="C90" s="56">
        <v>4407208</v>
      </c>
      <c r="D90" s="56">
        <v>4406657.12</v>
      </c>
      <c r="E90" s="76">
        <v>832435</v>
      </c>
    </row>
    <row r="91" spans="1:5" ht="15" thickBot="1" x14ac:dyDescent="0.35">
      <c r="A91" s="63" t="s">
        <v>69</v>
      </c>
      <c r="B91" s="64"/>
      <c r="C91" s="65">
        <v>-10000000</v>
      </c>
      <c r="D91" s="65">
        <v>-10000000</v>
      </c>
      <c r="E91" s="66"/>
    </row>
    <row r="92" spans="1:5" ht="15" thickBot="1" x14ac:dyDescent="0.35">
      <c r="A92" s="87"/>
      <c r="B92" s="58">
        <f>SUM(B89:B90)</f>
        <v>-1134000</v>
      </c>
      <c r="C92" s="57">
        <v>-6726792</v>
      </c>
      <c r="D92" s="57">
        <v>-6727342.8799999999</v>
      </c>
      <c r="E92" s="61">
        <v>-301565</v>
      </c>
    </row>
    <row r="93" spans="1:5" ht="0.6" customHeight="1" x14ac:dyDescent="0.3"/>
    <row r="95" spans="1:5" x14ac:dyDescent="0.3">
      <c r="A95" t="s">
        <v>90</v>
      </c>
    </row>
    <row r="96" spans="1:5" x14ac:dyDescent="0.3">
      <c r="A96" t="s">
        <v>89</v>
      </c>
    </row>
    <row r="97" spans="1:1" hidden="1" x14ac:dyDescent="0.3"/>
    <row r="98" spans="1:1" x14ac:dyDescent="0.3">
      <c r="A98" t="s">
        <v>57</v>
      </c>
    </row>
    <row r="99" spans="1:1" x14ac:dyDescent="0.3">
      <c r="A99" t="s">
        <v>58</v>
      </c>
    </row>
  </sheetData>
  <mergeCells count="1">
    <mergeCell ref="A1:E1"/>
  </mergeCells>
  <pageMargins left="0.70866141732283472" right="0.70866141732283472" top="0.19685039370078741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Ucetni</cp:lastModifiedBy>
  <cp:lastPrinted>2020-11-04T10:01:57Z</cp:lastPrinted>
  <dcterms:created xsi:type="dcterms:W3CDTF">2017-11-13T07:24:22Z</dcterms:created>
  <dcterms:modified xsi:type="dcterms:W3CDTF">2020-11-04T10:02:31Z</dcterms:modified>
</cp:coreProperties>
</file>